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64" activeTab="2"/>
  </bookViews>
  <sheets>
    <sheet name="Олененок" sheetId="1" r:id="rId1"/>
    <sheet name="Зол рыбка" sheetId="2" r:id="rId2"/>
    <sheet name="СВОД" sheetId="3" r:id="rId3"/>
  </sheets>
  <definedNames>
    <definedName name="_xlnm.Print_Area" localSheetId="1">'Зол рыбка'!$A$1:$K$37</definedName>
    <definedName name="_xlnm.Print_Area" localSheetId="0">'Олененок'!$A$1:$K$38</definedName>
    <definedName name="_xlnm.Print_Area" localSheetId="2">'СВОД'!$A$1:$K$36</definedName>
  </definedNames>
  <calcPr fullCalcOnLoad="1"/>
</workbook>
</file>

<file path=xl/sharedStrings.xml><?xml version="1.0" encoding="utf-8"?>
<sst xmlns="http://schemas.openxmlformats.org/spreadsheetml/2006/main" count="177" uniqueCount="49">
  <si>
    <t>01</t>
  </si>
  <si>
    <t>07</t>
  </si>
  <si>
    <t>Оплата труда и начисления на оплату 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</si>
  <si>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</si>
  <si>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</si>
  <si>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</si>
  <si>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</si>
  <si>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</si>
  <si>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</si>
  <si>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</si>
  <si>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</si>
  <si>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</si>
  <si>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</si>
  <si>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</si>
  <si>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</si>
  <si>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</si>
  <si>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</si>
  <si>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    </t>
  </si>
  <si>
    <t xml:space="preserve">РОСПИСЬ РАСХОДОВ </t>
  </si>
  <si>
    <t>(текущий финансовый год и плановый период)</t>
  </si>
  <si>
    <t xml:space="preserve">Наименование </t>
  </si>
  <si>
    <t>Код</t>
  </si>
  <si>
    <t xml:space="preserve">Сумма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</si>
  <si>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</si>
  <si>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</si>
  <si>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</si>
  <si>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вида расходов </t>
  </si>
  <si>
    <t>операции сектора государственного управления</t>
  </si>
  <si>
    <t>текущий финансовый год</t>
  </si>
  <si>
    <t>"УТВЕРЖДАЮ"</t>
  </si>
  <si>
    <t>Председатель комитета по образованию</t>
  </si>
  <si>
    <t>(рублей)</t>
  </si>
  <si>
    <t>мероприятия</t>
  </si>
  <si>
    <t>_______________________Г.В. Дивеева</t>
  </si>
  <si>
    <t>Муниципальное бюджетное дошкольное образовательное учреждение "Детский сад "Олененок" с.Казым</t>
  </si>
  <si>
    <t xml:space="preserve">Муниципальное бюджетное дошкольное образовательное учреждение "Детский сад "Золотая рыбка" с.Полноват </t>
  </si>
  <si>
    <t>главного распорядителя средств бюджета/поселения</t>
  </si>
  <si>
    <t>230</t>
  </si>
  <si>
    <t>"______"______________________20___ г.</t>
  </si>
  <si>
    <t>2014 год</t>
  </si>
  <si>
    <t>611</t>
  </si>
  <si>
    <t>Начальник ПЭО</t>
  </si>
  <si>
    <t>И.В. Киселева</t>
  </si>
  <si>
    <t>01.11.01</t>
  </si>
  <si>
    <t>род.плата</t>
  </si>
  <si>
    <t>770000 род.плата</t>
  </si>
  <si>
    <t>2015 год</t>
  </si>
  <si>
    <t xml:space="preserve">НА___2013 - 2015 годы_______________ </t>
  </si>
  <si>
    <t xml:space="preserve">Детские бюджетные дошкольные учреждения СВОД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</si>
</sst>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2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2" xfId="18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80" zoomScaleSheetLayoutView="80" workbookViewId="0" topLeftCell="A10">
      <selection activeCell="K22" sqref="K22"/>
    </sheetView>
  </sheetViews>
  <sheetFormatPr defaultColWidth="9.00390625" defaultRowHeight="12.75"/>
  <cols>
    <col min="1" max="1" width="30.75390625" style="9" customWidth="1"/>
    <col min="2" max="3" width="11.875" style="9" customWidth="1"/>
    <col min="4" max="4" width="8.625" style="9" customWidth="1"/>
    <col min="5" max="5" width="9.125" style="9" customWidth="1"/>
    <col min="6" max="6" width="10.25390625" style="9" customWidth="1"/>
    <col min="7" max="7" width="9.625" style="9" customWidth="1"/>
    <col min="8" max="8" width="10.625" style="9" customWidth="1"/>
    <col min="9" max="9" width="11.875" style="9" customWidth="1"/>
    <col min="10" max="10" width="12.75390625" style="9" customWidth="1"/>
    <col min="11" max="11" width="12.375" style="9" customWidth="1"/>
    <col min="12" max="16384" width="9.125" style="9" customWidth="1"/>
  </cols>
  <sheetData>
    <row r="1" spans="5:11" ht="17.25" customHeight="1">
      <c r="E1" s="10"/>
      <c r="F1"/>
      <c r="G1" s="11"/>
      <c r="H1" s="33" t="s">
        <v>29</v>
      </c>
      <c r="I1" s="33"/>
      <c r="J1" s="33"/>
      <c r="K1" s="33"/>
    </row>
    <row r="2" spans="5:11" ht="17.25" customHeight="1">
      <c r="E2" s="10"/>
      <c r="F2"/>
      <c r="G2" s="11"/>
      <c r="H2" s="33" t="s">
        <v>30</v>
      </c>
      <c r="I2" s="33"/>
      <c r="J2" s="33"/>
      <c r="K2" s="33"/>
    </row>
    <row r="3" spans="5:11" ht="17.25" customHeight="1">
      <c r="E3" s="10"/>
      <c r="F3"/>
      <c r="G3" s="11"/>
      <c r="H3" s="12"/>
      <c r="I3" s="12"/>
      <c r="J3" s="12"/>
      <c r="K3" s="12"/>
    </row>
    <row r="4" spans="5:11" ht="17.25" customHeight="1">
      <c r="E4" s="10"/>
      <c r="F4"/>
      <c r="G4" s="11"/>
      <c r="H4" s="33" t="s">
        <v>33</v>
      </c>
      <c r="I4" s="33"/>
      <c r="J4" s="33"/>
      <c r="K4" s="33"/>
    </row>
    <row r="5" spans="5:11" ht="17.25" customHeight="1">
      <c r="E5" s="10"/>
      <c r="F5"/>
      <c r="G5" s="11"/>
      <c r="H5" s="11"/>
      <c r="I5" s="11"/>
      <c r="J5" s="11"/>
      <c r="K5" s="11"/>
    </row>
    <row r="6" spans="5:11" ht="17.25" customHeight="1">
      <c r="E6" s="10"/>
      <c r="F6"/>
      <c r="G6" s="33" t="s">
        <v>38</v>
      </c>
      <c r="H6" s="33"/>
      <c r="I6" s="33"/>
      <c r="J6" s="33"/>
      <c r="K6" s="33"/>
    </row>
    <row r="7" spans="5:11" ht="17.25" customHeight="1">
      <c r="E7" s="10"/>
      <c r="F7" s="11"/>
      <c r="G7" s="11"/>
      <c r="H7" s="11"/>
      <c r="I7" s="11"/>
      <c r="J7" s="33"/>
      <c r="K7" s="33"/>
    </row>
    <row r="8" spans="1:11" ht="21.75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5" customHeight="1">
      <c r="A9" s="47" t="s">
        <v>34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21" customHeight="1">
      <c r="A10" s="47" t="s">
        <v>47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2.75" customHeight="1">
      <c r="A11" s="45" t="s">
        <v>19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0:11" ht="12" customHeight="1">
      <c r="J12" s="46" t="s">
        <v>31</v>
      </c>
      <c r="K12" s="46"/>
    </row>
    <row r="13" spans="1:11" ht="18.75" customHeight="1">
      <c r="A13" s="34" t="s">
        <v>20</v>
      </c>
      <c r="B13" s="37" t="s">
        <v>21</v>
      </c>
      <c r="C13" s="38"/>
      <c r="D13" s="38"/>
      <c r="E13" s="38"/>
      <c r="F13" s="38"/>
      <c r="G13" s="38"/>
      <c r="H13" s="39"/>
      <c r="I13" s="37" t="s">
        <v>22</v>
      </c>
      <c r="J13" s="38"/>
      <c r="K13" s="39"/>
    </row>
    <row r="14" spans="1:11" ht="13.5" customHeight="1">
      <c r="A14" s="35"/>
      <c r="B14" s="34" t="s">
        <v>32</v>
      </c>
      <c r="C14" s="41" t="s">
        <v>36</v>
      </c>
      <c r="D14" s="34" t="s">
        <v>23</v>
      </c>
      <c r="E14" s="34" t="s">
        <v>24</v>
      </c>
      <c r="F14" s="34" t="s">
        <v>25</v>
      </c>
      <c r="G14" s="34" t="s">
        <v>26</v>
      </c>
      <c r="H14" s="34" t="s">
        <v>27</v>
      </c>
      <c r="I14" s="34" t="s">
        <v>28</v>
      </c>
      <c r="J14" s="34" t="s">
        <v>39</v>
      </c>
      <c r="K14" s="34" t="s">
        <v>46</v>
      </c>
    </row>
    <row r="15" spans="1:11" ht="11.25" customHeight="1">
      <c r="A15" s="35"/>
      <c r="B15" s="35"/>
      <c r="C15" s="42"/>
      <c r="D15" s="35"/>
      <c r="E15" s="35"/>
      <c r="F15" s="35"/>
      <c r="G15" s="35"/>
      <c r="H15" s="35"/>
      <c r="I15" s="35"/>
      <c r="J15" s="35"/>
      <c r="K15" s="35"/>
    </row>
    <row r="16" spans="1:11" ht="51" customHeight="1">
      <c r="A16" s="36"/>
      <c r="B16" s="36"/>
      <c r="C16" s="43"/>
      <c r="D16" s="36"/>
      <c r="E16" s="36"/>
      <c r="F16" s="36"/>
      <c r="G16" s="36"/>
      <c r="H16" s="36"/>
      <c r="I16" s="36"/>
      <c r="J16" s="36"/>
      <c r="K16" s="36"/>
    </row>
    <row r="17" spans="1:11" ht="11.25" customHeight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14">
        <v>9</v>
      </c>
      <c r="J17" s="8">
        <v>10</v>
      </c>
      <c r="K17" s="13">
        <v>11</v>
      </c>
    </row>
    <row r="18" spans="1:11" ht="25.5" customHeight="1">
      <c r="A18" s="15" t="s">
        <v>2</v>
      </c>
      <c r="B18" s="17" t="s">
        <v>43</v>
      </c>
      <c r="C18" s="17" t="s">
        <v>37</v>
      </c>
      <c r="D18" s="17" t="s">
        <v>1</v>
      </c>
      <c r="E18" s="17" t="s">
        <v>0</v>
      </c>
      <c r="F18" s="18">
        <v>4209900</v>
      </c>
      <c r="G18" s="17" t="s">
        <v>40</v>
      </c>
      <c r="H18" s="23">
        <v>210</v>
      </c>
      <c r="I18" s="28">
        <f>SUM(I19:I21)</f>
        <v>17094000</v>
      </c>
      <c r="J18" s="28">
        <f>SUM(J19:J21)</f>
        <v>17920000</v>
      </c>
      <c r="K18" s="28">
        <f>SUM(K19:K21)</f>
        <v>18785400</v>
      </c>
    </row>
    <row r="19" spans="1:11" ht="16.5" customHeight="1">
      <c r="A19" s="19" t="s">
        <v>3</v>
      </c>
      <c r="B19" s="13"/>
      <c r="C19" s="13"/>
      <c r="D19" s="20"/>
      <c r="E19" s="20"/>
      <c r="F19" s="21"/>
      <c r="G19" s="20" t="s">
        <v>40</v>
      </c>
      <c r="H19" s="24">
        <v>211</v>
      </c>
      <c r="I19" s="27">
        <v>12674000</v>
      </c>
      <c r="J19" s="30">
        <v>13308000</v>
      </c>
      <c r="K19" s="30">
        <v>13973100</v>
      </c>
    </row>
    <row r="20" spans="1:11" ht="16.5" customHeight="1">
      <c r="A20" s="22" t="s">
        <v>4</v>
      </c>
      <c r="B20" s="13"/>
      <c r="C20" s="13"/>
      <c r="D20" s="20"/>
      <c r="E20" s="20"/>
      <c r="F20" s="21"/>
      <c r="G20" s="20" t="s">
        <v>40</v>
      </c>
      <c r="H20" s="24">
        <v>212</v>
      </c>
      <c r="I20" s="27">
        <v>593000</v>
      </c>
      <c r="J20" s="27">
        <v>593000</v>
      </c>
      <c r="K20" s="27">
        <v>593000</v>
      </c>
    </row>
    <row r="21" spans="1:11" ht="12.75">
      <c r="A21" s="22" t="s">
        <v>5</v>
      </c>
      <c r="B21" s="13"/>
      <c r="C21" s="13"/>
      <c r="D21" s="20"/>
      <c r="E21" s="20"/>
      <c r="F21" s="21"/>
      <c r="G21" s="20" t="s">
        <v>40</v>
      </c>
      <c r="H21" s="24">
        <v>213</v>
      </c>
      <c r="I21" s="27">
        <v>3827000</v>
      </c>
      <c r="J21" s="30">
        <v>4019000</v>
      </c>
      <c r="K21" s="30">
        <v>4219300</v>
      </c>
    </row>
    <row r="22" spans="1:11" ht="16.5" customHeight="1">
      <c r="A22" s="15" t="s">
        <v>6</v>
      </c>
      <c r="B22" s="16"/>
      <c r="C22" s="16"/>
      <c r="D22" s="17"/>
      <c r="E22" s="17"/>
      <c r="F22" s="18"/>
      <c r="G22" s="17" t="s">
        <v>40</v>
      </c>
      <c r="H22" s="23">
        <v>220</v>
      </c>
      <c r="I22" s="28">
        <f>SUM(I23:I28)</f>
        <v>2180000</v>
      </c>
      <c r="J22" s="28">
        <f>SUM(J23:J28)</f>
        <v>2270100</v>
      </c>
      <c r="K22" s="28">
        <f>SUM(K23:K28)</f>
        <v>2348200</v>
      </c>
    </row>
    <row r="23" spans="1:11" ht="16.5" customHeight="1">
      <c r="A23" s="22" t="s">
        <v>7</v>
      </c>
      <c r="B23" s="13"/>
      <c r="C23" s="13"/>
      <c r="D23" s="20"/>
      <c r="E23" s="20"/>
      <c r="F23" s="21"/>
      <c r="G23" s="20" t="s">
        <v>40</v>
      </c>
      <c r="H23" s="24">
        <v>221</v>
      </c>
      <c r="I23" s="27">
        <v>51400</v>
      </c>
      <c r="J23" s="27">
        <v>51400</v>
      </c>
      <c r="K23" s="27">
        <v>51400</v>
      </c>
    </row>
    <row r="24" spans="1:11" ht="16.5" customHeight="1">
      <c r="A24" s="22" t="s">
        <v>8</v>
      </c>
      <c r="B24" s="13"/>
      <c r="C24" s="13"/>
      <c r="D24" s="20"/>
      <c r="E24" s="20"/>
      <c r="F24" s="21"/>
      <c r="G24" s="20" t="s">
        <v>40</v>
      </c>
      <c r="H24" s="24">
        <v>222</v>
      </c>
      <c r="I24" s="27">
        <v>86000</v>
      </c>
      <c r="J24" s="27">
        <v>86000</v>
      </c>
      <c r="K24" s="27">
        <v>86000</v>
      </c>
    </row>
    <row r="25" spans="1:11" ht="12.75">
      <c r="A25" s="22" t="s">
        <v>9</v>
      </c>
      <c r="B25" s="13"/>
      <c r="C25" s="13"/>
      <c r="D25" s="20"/>
      <c r="E25" s="20"/>
      <c r="F25" s="21"/>
      <c r="G25" s="20" t="s">
        <v>40</v>
      </c>
      <c r="H25" s="24">
        <v>223</v>
      </c>
      <c r="I25" s="27">
        <v>1279100</v>
      </c>
      <c r="J25" s="30">
        <v>1358700</v>
      </c>
      <c r="K25" s="30">
        <v>1426700</v>
      </c>
    </row>
    <row r="26" spans="1:11" ht="25.5">
      <c r="A26" s="22" t="s">
        <v>10</v>
      </c>
      <c r="B26" s="13"/>
      <c r="C26" s="13"/>
      <c r="D26" s="20"/>
      <c r="E26" s="20"/>
      <c r="F26" s="21"/>
      <c r="G26" s="20" t="s">
        <v>40</v>
      </c>
      <c r="H26" s="24">
        <v>224</v>
      </c>
      <c r="I26" s="27"/>
      <c r="J26" s="30"/>
      <c r="K26" s="30"/>
    </row>
    <row r="27" spans="1:11" ht="12.75">
      <c r="A27" s="22" t="s">
        <v>11</v>
      </c>
      <c r="B27" s="13"/>
      <c r="C27" s="13"/>
      <c r="D27" s="20"/>
      <c r="E27" s="20"/>
      <c r="F27" s="21"/>
      <c r="G27" s="20" t="s">
        <v>40</v>
      </c>
      <c r="H27" s="24">
        <v>225</v>
      </c>
      <c r="I27" s="27">
        <f>441000+500</f>
        <v>441500</v>
      </c>
      <c r="J27" s="30">
        <v>452000</v>
      </c>
      <c r="K27" s="30">
        <v>462100</v>
      </c>
    </row>
    <row r="28" spans="1:11" ht="12.75">
      <c r="A28" s="22" t="s">
        <v>12</v>
      </c>
      <c r="B28" s="13"/>
      <c r="C28" s="13"/>
      <c r="D28" s="20"/>
      <c r="E28" s="20"/>
      <c r="F28" s="21"/>
      <c r="G28" s="20" t="s">
        <v>40</v>
      </c>
      <c r="H28" s="24">
        <v>226</v>
      </c>
      <c r="I28" s="27">
        <v>322000</v>
      </c>
      <c r="J28" s="27">
        <v>322000</v>
      </c>
      <c r="K28" s="27">
        <v>322000</v>
      </c>
    </row>
    <row r="29" spans="1:11" ht="12.75">
      <c r="A29" s="15" t="s">
        <v>13</v>
      </c>
      <c r="B29" s="16"/>
      <c r="C29" s="16"/>
      <c r="D29" s="17"/>
      <c r="E29" s="17"/>
      <c r="F29" s="18"/>
      <c r="G29" s="17" t="s">
        <v>40</v>
      </c>
      <c r="H29" s="23">
        <v>290</v>
      </c>
      <c r="I29" s="28">
        <v>11000</v>
      </c>
      <c r="J29" s="28">
        <v>11000</v>
      </c>
      <c r="K29" s="28">
        <v>11000</v>
      </c>
    </row>
    <row r="30" spans="1:11" ht="25.5">
      <c r="A30" s="15" t="s">
        <v>14</v>
      </c>
      <c r="B30" s="16"/>
      <c r="C30" s="16"/>
      <c r="D30" s="17"/>
      <c r="E30" s="17"/>
      <c r="F30" s="18"/>
      <c r="G30" s="17" t="s">
        <v>40</v>
      </c>
      <c r="H30" s="23">
        <v>300</v>
      </c>
      <c r="I30" s="28">
        <f>SUM(I31:I32)</f>
        <v>986000</v>
      </c>
      <c r="J30" s="28">
        <f>SUM(J31:J32)</f>
        <v>986000</v>
      </c>
      <c r="K30" s="28">
        <f>SUM(K31:K32)</f>
        <v>986000</v>
      </c>
    </row>
    <row r="31" spans="1:11" ht="25.5">
      <c r="A31" s="22" t="s">
        <v>15</v>
      </c>
      <c r="B31" s="13"/>
      <c r="C31" s="13"/>
      <c r="D31" s="20"/>
      <c r="E31" s="20"/>
      <c r="F31" s="21"/>
      <c r="G31" s="20" t="s">
        <v>40</v>
      </c>
      <c r="H31" s="24">
        <v>310</v>
      </c>
      <c r="I31" s="27">
        <v>42000</v>
      </c>
      <c r="J31" s="27">
        <v>42000</v>
      </c>
      <c r="K31" s="27">
        <v>42000</v>
      </c>
    </row>
    <row r="32" spans="1:11" ht="25.5">
      <c r="A32" s="22" t="s">
        <v>16</v>
      </c>
      <c r="B32" s="13"/>
      <c r="C32" s="13"/>
      <c r="D32" s="20"/>
      <c r="E32" s="20"/>
      <c r="F32" s="21"/>
      <c r="G32" s="20" t="s">
        <v>40</v>
      </c>
      <c r="H32" s="24">
        <v>340</v>
      </c>
      <c r="I32" s="27">
        <v>944000</v>
      </c>
      <c r="J32" s="27">
        <v>944000</v>
      </c>
      <c r="K32" s="27">
        <v>944000</v>
      </c>
    </row>
    <row r="33" spans="1:11" ht="12.75">
      <c r="A33" s="15" t="s">
        <v>17</v>
      </c>
      <c r="B33" s="16"/>
      <c r="C33" s="16"/>
      <c r="D33" s="17"/>
      <c r="E33" s="17"/>
      <c r="F33" s="18"/>
      <c r="G33" s="17"/>
      <c r="H33" s="23">
        <v>0</v>
      </c>
      <c r="I33" s="28">
        <f>I30+I29+I22+I18</f>
        <v>20271000</v>
      </c>
      <c r="J33" s="28">
        <f>J30+J29+J22+J18</f>
        <v>21187100</v>
      </c>
      <c r="K33" s="28">
        <f>K30+K29+K22+K18</f>
        <v>22130600</v>
      </c>
    </row>
    <row r="34" spans="1:11" ht="12.75">
      <c r="A34" s="6"/>
      <c r="B34" s="1"/>
      <c r="C34" s="1"/>
      <c r="D34" s="2"/>
      <c r="E34" s="3"/>
      <c r="F34" s="3"/>
      <c r="G34" s="3"/>
      <c r="H34" s="5"/>
      <c r="I34" s="29"/>
      <c r="J34" s="29"/>
      <c r="K34" s="29"/>
    </row>
    <row r="35" spans="1:9" ht="12.75">
      <c r="A35" s="25"/>
      <c r="B35" s="25"/>
      <c r="C35" s="25"/>
      <c r="D35" s="25"/>
      <c r="E35" s="25"/>
      <c r="F35" s="25"/>
      <c r="G35" s="25"/>
      <c r="H35" s="25">
        <v>854000</v>
      </c>
      <c r="I35" s="25" t="s">
        <v>44</v>
      </c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11" ht="12.75">
      <c r="A37" s="31" t="s">
        <v>41</v>
      </c>
      <c r="C37" s="32"/>
      <c r="D37" s="32"/>
      <c r="E37" s="32"/>
      <c r="F37" s="40" t="s">
        <v>42</v>
      </c>
      <c r="G37" s="40"/>
      <c r="H37" s="40"/>
      <c r="I37" s="40"/>
      <c r="J37" s="40"/>
      <c r="K37" s="40"/>
    </row>
  </sheetData>
  <mergeCells count="24">
    <mergeCell ref="A8:K8"/>
    <mergeCell ref="J7:K7"/>
    <mergeCell ref="H14:H16"/>
    <mergeCell ref="J14:J16"/>
    <mergeCell ref="K14:K16"/>
    <mergeCell ref="A11:K11"/>
    <mergeCell ref="J12:K12"/>
    <mergeCell ref="I13:K13"/>
    <mergeCell ref="A9:K9"/>
    <mergeCell ref="A10:K10"/>
    <mergeCell ref="A13:A16"/>
    <mergeCell ref="D14:D16"/>
    <mergeCell ref="C14:C16"/>
    <mergeCell ref="F14:F16"/>
    <mergeCell ref="G14:G16"/>
    <mergeCell ref="B13:H13"/>
    <mergeCell ref="B14:B16"/>
    <mergeCell ref="F37:K37"/>
    <mergeCell ref="E14:E16"/>
    <mergeCell ref="I14:I16"/>
    <mergeCell ref="H1:K1"/>
    <mergeCell ref="H2:K2"/>
    <mergeCell ref="H4:K4"/>
    <mergeCell ref="G6:K6"/>
  </mergeCells>
  <printOptions/>
  <pageMargins left="0.17" right="0.21" top="0.27" bottom="0.26" header="0.21" footer="0.2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80" workbookViewId="0" topLeftCell="A5">
      <selection activeCell="I14" sqref="I14:K16"/>
    </sheetView>
  </sheetViews>
  <sheetFormatPr defaultColWidth="9.00390625" defaultRowHeight="12.75"/>
  <cols>
    <col min="1" max="1" width="31.125" style="9" customWidth="1"/>
    <col min="2" max="3" width="11.875" style="9" customWidth="1"/>
    <col min="4" max="4" width="8.625" style="9" customWidth="1"/>
    <col min="5" max="5" width="9.125" style="9" customWidth="1"/>
    <col min="6" max="6" width="10.25390625" style="9" customWidth="1"/>
    <col min="7" max="7" width="9.625" style="9" customWidth="1"/>
    <col min="8" max="8" width="10.125" style="9" customWidth="1"/>
    <col min="9" max="9" width="11.875" style="9" customWidth="1"/>
    <col min="10" max="10" width="12.75390625" style="9" customWidth="1"/>
    <col min="11" max="11" width="12.375" style="9" customWidth="1"/>
    <col min="12" max="16384" width="9.125" style="9" customWidth="1"/>
  </cols>
  <sheetData>
    <row r="1" spans="5:11" ht="17.25" customHeight="1">
      <c r="E1" s="10"/>
      <c r="F1"/>
      <c r="G1" s="11"/>
      <c r="H1" s="33" t="s">
        <v>29</v>
      </c>
      <c r="I1" s="33"/>
      <c r="J1" s="33"/>
      <c r="K1" s="33"/>
    </row>
    <row r="2" spans="5:11" ht="17.25" customHeight="1">
      <c r="E2" s="10"/>
      <c r="F2"/>
      <c r="G2" s="11"/>
      <c r="H2" s="33" t="s">
        <v>30</v>
      </c>
      <c r="I2" s="33"/>
      <c r="J2" s="33"/>
      <c r="K2" s="33"/>
    </row>
    <row r="3" spans="5:11" ht="17.25" customHeight="1">
      <c r="E3" s="10"/>
      <c r="F3"/>
      <c r="G3" s="11"/>
      <c r="H3" s="12"/>
      <c r="I3" s="12"/>
      <c r="J3" s="12"/>
      <c r="K3" s="12"/>
    </row>
    <row r="4" spans="5:11" ht="17.25" customHeight="1">
      <c r="E4" s="10"/>
      <c r="F4"/>
      <c r="G4" s="11"/>
      <c r="H4" s="33" t="s">
        <v>33</v>
      </c>
      <c r="I4" s="33"/>
      <c r="J4" s="33"/>
      <c r="K4" s="33"/>
    </row>
    <row r="5" spans="5:11" ht="17.25" customHeight="1">
      <c r="E5" s="10"/>
      <c r="F5"/>
      <c r="G5" s="11"/>
      <c r="H5" s="11"/>
      <c r="I5" s="11"/>
      <c r="J5" s="11"/>
      <c r="K5" s="11"/>
    </row>
    <row r="6" spans="5:11" ht="17.25" customHeight="1">
      <c r="E6" s="10"/>
      <c r="F6"/>
      <c r="G6" s="33" t="s">
        <v>38</v>
      </c>
      <c r="H6" s="33"/>
      <c r="I6" s="33"/>
      <c r="J6" s="33"/>
      <c r="K6" s="33"/>
    </row>
    <row r="7" spans="5:11" ht="17.25" customHeight="1">
      <c r="E7" s="10"/>
      <c r="F7"/>
      <c r="G7"/>
      <c r="H7"/>
      <c r="I7"/>
      <c r="J7"/>
      <c r="K7"/>
    </row>
    <row r="8" spans="1:11" ht="21.75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5" customHeight="1">
      <c r="A9" s="47" t="s">
        <v>35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21" customHeight="1">
      <c r="A10" s="47" t="s">
        <v>47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2.75" customHeight="1">
      <c r="A11" s="45" t="s">
        <v>19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0:11" ht="12" customHeight="1">
      <c r="J12" s="46" t="s">
        <v>31</v>
      </c>
      <c r="K12" s="46"/>
    </row>
    <row r="13" spans="1:11" ht="18.75" customHeight="1">
      <c r="A13" s="34" t="s">
        <v>20</v>
      </c>
      <c r="B13" s="37" t="s">
        <v>21</v>
      </c>
      <c r="C13" s="38"/>
      <c r="D13" s="38"/>
      <c r="E13" s="38"/>
      <c r="F13" s="38"/>
      <c r="G13" s="38"/>
      <c r="H13" s="39"/>
      <c r="I13" s="37" t="s">
        <v>22</v>
      </c>
      <c r="J13" s="38"/>
      <c r="K13" s="39"/>
    </row>
    <row r="14" spans="1:11" ht="13.5" customHeight="1">
      <c r="A14" s="35"/>
      <c r="B14" s="34" t="s">
        <v>32</v>
      </c>
      <c r="C14" s="41" t="s">
        <v>36</v>
      </c>
      <c r="D14" s="34" t="s">
        <v>23</v>
      </c>
      <c r="E14" s="34" t="s">
        <v>24</v>
      </c>
      <c r="F14" s="34" t="s">
        <v>25</v>
      </c>
      <c r="G14" s="34" t="s">
        <v>26</v>
      </c>
      <c r="H14" s="34" t="s">
        <v>27</v>
      </c>
      <c r="I14" s="34" t="s">
        <v>28</v>
      </c>
      <c r="J14" s="34" t="s">
        <v>39</v>
      </c>
      <c r="K14" s="34" t="s">
        <v>46</v>
      </c>
    </row>
    <row r="15" spans="1:11" ht="11.25" customHeight="1">
      <c r="A15" s="35"/>
      <c r="B15" s="35"/>
      <c r="C15" s="42"/>
      <c r="D15" s="35"/>
      <c r="E15" s="35"/>
      <c r="F15" s="35"/>
      <c r="G15" s="35"/>
      <c r="H15" s="35"/>
      <c r="I15" s="35"/>
      <c r="J15" s="35"/>
      <c r="K15" s="35"/>
    </row>
    <row r="16" spans="1:11" ht="48.75" customHeight="1">
      <c r="A16" s="36"/>
      <c r="B16" s="36"/>
      <c r="C16" s="43"/>
      <c r="D16" s="36"/>
      <c r="E16" s="36"/>
      <c r="F16" s="36"/>
      <c r="G16" s="36"/>
      <c r="H16" s="36"/>
      <c r="I16" s="36"/>
      <c r="J16" s="36"/>
      <c r="K16" s="36"/>
    </row>
    <row r="17" spans="1:11" ht="11.25" customHeight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14">
        <v>9</v>
      </c>
      <c r="J17" s="8">
        <v>10</v>
      </c>
      <c r="K17" s="13">
        <v>11</v>
      </c>
    </row>
    <row r="18" spans="1:11" ht="25.5" customHeight="1">
      <c r="A18" s="15" t="s">
        <v>2</v>
      </c>
      <c r="B18" s="17" t="s">
        <v>43</v>
      </c>
      <c r="C18" s="17" t="s">
        <v>37</v>
      </c>
      <c r="D18" s="17" t="s">
        <v>1</v>
      </c>
      <c r="E18" s="17" t="s">
        <v>0</v>
      </c>
      <c r="F18" s="18">
        <v>4209900</v>
      </c>
      <c r="G18" s="17" t="s">
        <v>40</v>
      </c>
      <c r="H18" s="23">
        <v>210</v>
      </c>
      <c r="I18" s="28">
        <f>SUM(I19:I21)</f>
        <v>19870000</v>
      </c>
      <c r="J18" s="28">
        <f>SUM(J19:J21)</f>
        <v>20831500</v>
      </c>
      <c r="K18" s="28">
        <f>SUM(K19:K21)</f>
        <v>21841050</v>
      </c>
    </row>
    <row r="19" spans="1:11" ht="16.5" customHeight="1">
      <c r="A19" s="19" t="s">
        <v>3</v>
      </c>
      <c r="B19" s="13"/>
      <c r="C19" s="13"/>
      <c r="D19" s="20"/>
      <c r="E19" s="20"/>
      <c r="F19" s="21"/>
      <c r="G19" s="20" t="s">
        <v>40</v>
      </c>
      <c r="H19" s="24">
        <v>211</v>
      </c>
      <c r="I19" s="27">
        <v>14770000</v>
      </c>
      <c r="J19" s="30">
        <f>(I19/100)*5+I19</f>
        <v>15508500</v>
      </c>
      <c r="K19" s="30">
        <v>16283900</v>
      </c>
    </row>
    <row r="20" spans="1:11" ht="16.5" customHeight="1">
      <c r="A20" s="22" t="s">
        <v>4</v>
      </c>
      <c r="B20" s="13"/>
      <c r="C20" s="13"/>
      <c r="D20" s="20"/>
      <c r="E20" s="20"/>
      <c r="F20" s="21"/>
      <c r="G20" s="20" t="s">
        <v>40</v>
      </c>
      <c r="H20" s="24">
        <v>212</v>
      </c>
      <c r="I20" s="27">
        <v>640000</v>
      </c>
      <c r="J20" s="27">
        <v>640000</v>
      </c>
      <c r="K20" s="27">
        <v>640000</v>
      </c>
    </row>
    <row r="21" spans="1:11" ht="12.75">
      <c r="A21" s="22" t="s">
        <v>5</v>
      </c>
      <c r="B21" s="13"/>
      <c r="C21" s="13"/>
      <c r="D21" s="20"/>
      <c r="E21" s="20"/>
      <c r="F21" s="21"/>
      <c r="G21" s="20" t="s">
        <v>40</v>
      </c>
      <c r="H21" s="24">
        <v>213</v>
      </c>
      <c r="I21" s="27">
        <v>4460000</v>
      </c>
      <c r="J21" s="30">
        <f>(I21/100)*5+I21</f>
        <v>4683000</v>
      </c>
      <c r="K21" s="30">
        <f>(J21/100)*5+J21</f>
        <v>4917150</v>
      </c>
    </row>
    <row r="22" spans="1:11" ht="12.75">
      <c r="A22" s="15" t="s">
        <v>6</v>
      </c>
      <c r="B22" s="16"/>
      <c r="C22" s="16"/>
      <c r="D22" s="17"/>
      <c r="E22" s="17"/>
      <c r="F22" s="18"/>
      <c r="G22" s="17" t="s">
        <v>40</v>
      </c>
      <c r="H22" s="23">
        <v>220</v>
      </c>
      <c r="I22" s="28">
        <f>SUM(I23:I28)</f>
        <v>2733600</v>
      </c>
      <c r="J22" s="28">
        <f>SUM(J23:J28)</f>
        <v>2872000</v>
      </c>
      <c r="K22" s="28">
        <f>SUM(K23:K28)</f>
        <v>2963750</v>
      </c>
    </row>
    <row r="23" spans="1:11" ht="16.5" customHeight="1">
      <c r="A23" s="22" t="s">
        <v>7</v>
      </c>
      <c r="B23" s="13"/>
      <c r="C23" s="13"/>
      <c r="D23" s="20"/>
      <c r="E23" s="20"/>
      <c r="F23" s="21"/>
      <c r="G23" s="20" t="s">
        <v>40</v>
      </c>
      <c r="H23" s="24">
        <v>221</v>
      </c>
      <c r="I23" s="27">
        <v>58400</v>
      </c>
      <c r="J23" s="27">
        <v>58400</v>
      </c>
      <c r="K23" s="27">
        <v>58400</v>
      </c>
    </row>
    <row r="24" spans="1:11" ht="16.5" customHeight="1">
      <c r="A24" s="22" t="s">
        <v>8</v>
      </c>
      <c r="B24" s="13"/>
      <c r="C24" s="13"/>
      <c r="D24" s="20"/>
      <c r="E24" s="20"/>
      <c r="F24" s="21"/>
      <c r="G24" s="20" t="s">
        <v>40</v>
      </c>
      <c r="H24" s="24">
        <v>222</v>
      </c>
      <c r="I24" s="27">
        <v>89800</v>
      </c>
      <c r="J24" s="27">
        <v>89800</v>
      </c>
      <c r="K24" s="27">
        <v>89800</v>
      </c>
    </row>
    <row r="25" spans="1:11" ht="12.75">
      <c r="A25" s="22" t="s">
        <v>9</v>
      </c>
      <c r="B25" s="13"/>
      <c r="C25" s="13"/>
      <c r="D25" s="20"/>
      <c r="E25" s="20"/>
      <c r="F25" s="21"/>
      <c r="G25" s="20" t="s">
        <v>40</v>
      </c>
      <c r="H25" s="24">
        <v>223</v>
      </c>
      <c r="I25" s="27">
        <v>1697400</v>
      </c>
      <c r="J25" s="30">
        <v>1835300</v>
      </c>
      <c r="K25" s="30">
        <v>1927000</v>
      </c>
    </row>
    <row r="26" spans="1:11" ht="25.5">
      <c r="A26" s="22" t="s">
        <v>10</v>
      </c>
      <c r="B26" s="13"/>
      <c r="C26" s="13"/>
      <c r="D26" s="20"/>
      <c r="E26" s="20"/>
      <c r="F26" s="21"/>
      <c r="G26" s="20" t="s">
        <v>40</v>
      </c>
      <c r="H26" s="24">
        <v>224</v>
      </c>
      <c r="I26" s="27"/>
      <c r="J26" s="30"/>
      <c r="K26" s="30"/>
    </row>
    <row r="27" spans="1:11" ht="12.75">
      <c r="A27" s="22" t="s">
        <v>11</v>
      </c>
      <c r="B27" s="13"/>
      <c r="C27" s="13"/>
      <c r="D27" s="20"/>
      <c r="E27" s="20"/>
      <c r="F27" s="21"/>
      <c r="G27" s="20" t="s">
        <v>40</v>
      </c>
      <c r="H27" s="24">
        <v>225</v>
      </c>
      <c r="I27" s="27">
        <v>487500</v>
      </c>
      <c r="J27" s="30">
        <f>494750-6750</f>
        <v>488000</v>
      </c>
      <c r="K27" s="30">
        <f>502400-14350</f>
        <v>488050</v>
      </c>
    </row>
    <row r="28" spans="1:11" ht="12.75">
      <c r="A28" s="22" t="s">
        <v>12</v>
      </c>
      <c r="B28" s="13"/>
      <c r="C28" s="13"/>
      <c r="D28" s="20"/>
      <c r="E28" s="20"/>
      <c r="F28" s="21"/>
      <c r="G28" s="20" t="s">
        <v>40</v>
      </c>
      <c r="H28" s="24">
        <v>226</v>
      </c>
      <c r="I28" s="27">
        <v>400500</v>
      </c>
      <c r="J28" s="27">
        <v>400500</v>
      </c>
      <c r="K28" s="27">
        <v>400500</v>
      </c>
    </row>
    <row r="29" spans="1:11" ht="12.75">
      <c r="A29" s="15" t="s">
        <v>13</v>
      </c>
      <c r="B29" s="16"/>
      <c r="C29" s="16"/>
      <c r="D29" s="17"/>
      <c r="E29" s="17"/>
      <c r="F29" s="18"/>
      <c r="G29" s="17" t="s">
        <v>40</v>
      </c>
      <c r="H29" s="23">
        <v>290</v>
      </c>
      <c r="I29" s="28">
        <v>10000</v>
      </c>
      <c r="J29" s="28">
        <v>10000</v>
      </c>
      <c r="K29" s="28">
        <v>10000</v>
      </c>
    </row>
    <row r="30" spans="1:11" ht="25.5">
      <c r="A30" s="15" t="s">
        <v>14</v>
      </c>
      <c r="B30" s="16"/>
      <c r="C30" s="16"/>
      <c r="D30" s="17"/>
      <c r="E30" s="17"/>
      <c r="F30" s="18"/>
      <c r="G30" s="17" t="s">
        <v>40</v>
      </c>
      <c r="H30" s="23">
        <v>300</v>
      </c>
      <c r="I30" s="28">
        <f>SUM(I31:I32)</f>
        <v>1332000</v>
      </c>
      <c r="J30" s="28">
        <f>SUM(J31:J32)</f>
        <v>1332000</v>
      </c>
      <c r="K30" s="28">
        <f>SUM(K31:K32)</f>
        <v>1332000</v>
      </c>
    </row>
    <row r="31" spans="1:11" ht="25.5">
      <c r="A31" s="22" t="s">
        <v>15</v>
      </c>
      <c r="B31" s="13"/>
      <c r="C31" s="13"/>
      <c r="D31" s="20"/>
      <c r="E31" s="20"/>
      <c r="F31" s="21"/>
      <c r="G31" s="20" t="s">
        <v>40</v>
      </c>
      <c r="H31" s="24">
        <v>310</v>
      </c>
      <c r="I31" s="27">
        <v>50000</v>
      </c>
      <c r="J31" s="27">
        <v>50000</v>
      </c>
      <c r="K31" s="27">
        <v>50000</v>
      </c>
    </row>
    <row r="32" spans="1:11" ht="25.5">
      <c r="A32" s="22" t="s">
        <v>16</v>
      </c>
      <c r="B32" s="13"/>
      <c r="C32" s="13"/>
      <c r="D32" s="20"/>
      <c r="E32" s="20"/>
      <c r="F32" s="21"/>
      <c r="G32" s="20" t="s">
        <v>40</v>
      </c>
      <c r="H32" s="24">
        <v>340</v>
      </c>
      <c r="I32" s="27">
        <v>1282000</v>
      </c>
      <c r="J32" s="27">
        <v>1282000</v>
      </c>
      <c r="K32" s="27">
        <v>1282000</v>
      </c>
    </row>
    <row r="33" spans="1:11" ht="12.75">
      <c r="A33" s="15" t="s">
        <v>17</v>
      </c>
      <c r="B33" s="16"/>
      <c r="C33" s="16"/>
      <c r="D33" s="17"/>
      <c r="E33" s="17"/>
      <c r="F33" s="18"/>
      <c r="G33" s="17"/>
      <c r="H33" s="23"/>
      <c r="I33" s="28">
        <f>I30+I29+I22+I18</f>
        <v>23945600</v>
      </c>
      <c r="J33" s="28">
        <f>J30+J29+J22+J18</f>
        <v>25045500</v>
      </c>
      <c r="K33" s="28">
        <f>K30+K29+K22+K18</f>
        <v>26146800</v>
      </c>
    </row>
    <row r="34" spans="1:11" ht="12.75">
      <c r="A34" s="7"/>
      <c r="B34" s="1"/>
      <c r="C34" s="1"/>
      <c r="D34" s="2"/>
      <c r="E34" s="3"/>
      <c r="F34" s="3"/>
      <c r="G34" s="3"/>
      <c r="H34" s="4"/>
      <c r="I34" s="1"/>
      <c r="J34" s="1"/>
      <c r="K34" s="1"/>
    </row>
    <row r="35" spans="1:9" ht="12.75">
      <c r="A35" s="25"/>
      <c r="B35" s="25"/>
      <c r="C35" s="25"/>
      <c r="D35" s="25"/>
      <c r="E35" s="25"/>
      <c r="F35" s="25"/>
      <c r="G35" s="25"/>
      <c r="H35" s="25" t="s">
        <v>45</v>
      </c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11" ht="12.75">
      <c r="A37" s="31" t="s">
        <v>41</v>
      </c>
      <c r="C37" s="32"/>
      <c r="D37" s="32"/>
      <c r="E37" s="32"/>
      <c r="F37" s="40" t="s">
        <v>42</v>
      </c>
      <c r="G37" s="40"/>
      <c r="H37" s="40"/>
      <c r="I37" s="40"/>
      <c r="J37" s="40"/>
      <c r="K37" s="40"/>
    </row>
  </sheetData>
  <mergeCells count="23">
    <mergeCell ref="H1:K1"/>
    <mergeCell ref="H2:K2"/>
    <mergeCell ref="H4:K4"/>
    <mergeCell ref="G6:K6"/>
    <mergeCell ref="A11:K11"/>
    <mergeCell ref="J12:K12"/>
    <mergeCell ref="I13:K13"/>
    <mergeCell ref="A9:K9"/>
    <mergeCell ref="A10:K10"/>
    <mergeCell ref="A13:A16"/>
    <mergeCell ref="B13:H13"/>
    <mergeCell ref="D14:D16"/>
    <mergeCell ref="E14:E16"/>
    <mergeCell ref="A8:K8"/>
    <mergeCell ref="F14:F16"/>
    <mergeCell ref="F37:K37"/>
    <mergeCell ref="C14:C16"/>
    <mergeCell ref="B14:B16"/>
    <mergeCell ref="G14:G16"/>
    <mergeCell ref="I14:I16"/>
    <mergeCell ref="H14:H16"/>
    <mergeCell ref="J14:J16"/>
    <mergeCell ref="K14:K16"/>
  </mergeCells>
  <printOptions/>
  <pageMargins left="0.17" right="0.21" top="0.25" bottom="0.21" header="0.21" footer="0.2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80" workbookViewId="0" topLeftCell="A1">
      <selection activeCell="A10" sqref="A10:K10"/>
    </sheetView>
  </sheetViews>
  <sheetFormatPr defaultColWidth="9.00390625" defaultRowHeight="12.75"/>
  <cols>
    <col min="1" max="1" width="30.375" style="9" customWidth="1"/>
    <col min="2" max="3" width="11.875" style="9" customWidth="1"/>
    <col min="4" max="4" width="8.625" style="9" customWidth="1"/>
    <col min="5" max="5" width="9.125" style="9" customWidth="1"/>
    <col min="6" max="6" width="10.25390625" style="9" customWidth="1"/>
    <col min="7" max="7" width="9.625" style="9" customWidth="1"/>
    <col min="8" max="8" width="10.00390625" style="9" customWidth="1"/>
    <col min="9" max="9" width="11.875" style="9" customWidth="1"/>
    <col min="10" max="10" width="12.75390625" style="9" customWidth="1"/>
    <col min="11" max="11" width="12.375" style="9" customWidth="1"/>
    <col min="12" max="16384" width="9.125" style="9" customWidth="1"/>
  </cols>
  <sheetData>
    <row r="1" spans="5:11" ht="17.25" customHeight="1">
      <c r="E1" s="10"/>
      <c r="F1"/>
      <c r="G1" s="11"/>
      <c r="H1" s="33" t="s">
        <v>29</v>
      </c>
      <c r="I1" s="33"/>
      <c r="J1" s="33"/>
      <c r="K1" s="33"/>
    </row>
    <row r="2" spans="5:11" ht="17.25" customHeight="1">
      <c r="E2" s="10"/>
      <c r="F2"/>
      <c r="G2" s="11"/>
      <c r="H2" s="33" t="s">
        <v>30</v>
      </c>
      <c r="I2" s="33"/>
      <c r="J2" s="33"/>
      <c r="K2" s="33"/>
    </row>
    <row r="3" spans="5:11" ht="17.25" customHeight="1">
      <c r="E3" s="10"/>
      <c r="F3"/>
      <c r="G3" s="11"/>
      <c r="H3" s="12"/>
      <c r="I3" s="12"/>
      <c r="J3" s="12"/>
      <c r="K3" s="12"/>
    </row>
    <row r="4" spans="5:11" ht="17.25" customHeight="1">
      <c r="E4" s="10"/>
      <c r="F4"/>
      <c r="G4" s="11"/>
      <c r="H4" s="33" t="s">
        <v>33</v>
      </c>
      <c r="I4" s="33"/>
      <c r="J4" s="33"/>
      <c r="K4" s="33"/>
    </row>
    <row r="5" spans="5:11" ht="17.25" customHeight="1">
      <c r="E5" s="10"/>
      <c r="F5"/>
      <c r="G5" s="11"/>
      <c r="H5" s="11"/>
      <c r="I5" s="11"/>
      <c r="J5" s="11"/>
      <c r="K5" s="11"/>
    </row>
    <row r="6" spans="5:11" ht="17.25" customHeight="1">
      <c r="E6" s="10"/>
      <c r="F6"/>
      <c r="G6" s="33" t="s">
        <v>38</v>
      </c>
      <c r="H6" s="33"/>
      <c r="I6" s="33"/>
      <c r="J6" s="33"/>
      <c r="K6" s="33"/>
    </row>
    <row r="7" spans="5:11" ht="17.25" customHeight="1">
      <c r="E7" s="10"/>
      <c r="F7" s="11"/>
      <c r="G7" s="11"/>
      <c r="H7" s="11"/>
      <c r="I7" s="11"/>
      <c r="J7" s="33"/>
      <c r="K7" s="33"/>
    </row>
    <row r="8" spans="1:11" ht="21.75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5" customHeight="1">
      <c r="A9" s="47" t="s">
        <v>48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21" customHeight="1">
      <c r="A10" s="47" t="s">
        <v>47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2.75" customHeight="1">
      <c r="A11" s="45" t="s">
        <v>19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0:11" ht="12" customHeight="1">
      <c r="J12" s="46" t="s">
        <v>31</v>
      </c>
      <c r="K12" s="46"/>
    </row>
    <row r="13" spans="1:11" ht="18.75" customHeight="1">
      <c r="A13" s="34" t="s">
        <v>20</v>
      </c>
      <c r="B13" s="37" t="s">
        <v>21</v>
      </c>
      <c r="C13" s="38"/>
      <c r="D13" s="38"/>
      <c r="E13" s="38"/>
      <c r="F13" s="38"/>
      <c r="G13" s="38"/>
      <c r="H13" s="39"/>
      <c r="I13" s="37" t="s">
        <v>22</v>
      </c>
      <c r="J13" s="38"/>
      <c r="K13" s="39"/>
    </row>
    <row r="14" spans="1:11" ht="13.5" customHeight="1">
      <c r="A14" s="35"/>
      <c r="B14" s="34" t="s">
        <v>32</v>
      </c>
      <c r="C14" s="41" t="s">
        <v>36</v>
      </c>
      <c r="D14" s="34" t="s">
        <v>23</v>
      </c>
      <c r="E14" s="34" t="s">
        <v>24</v>
      </c>
      <c r="F14" s="34" t="s">
        <v>25</v>
      </c>
      <c r="G14" s="34" t="s">
        <v>26</v>
      </c>
      <c r="H14" s="34" t="s">
        <v>27</v>
      </c>
      <c r="I14" s="34" t="s">
        <v>28</v>
      </c>
      <c r="J14" s="34" t="s">
        <v>39</v>
      </c>
      <c r="K14" s="34" t="s">
        <v>46</v>
      </c>
    </row>
    <row r="15" spans="1:11" ht="11.25" customHeight="1">
      <c r="A15" s="35"/>
      <c r="B15" s="35"/>
      <c r="C15" s="42"/>
      <c r="D15" s="35"/>
      <c r="E15" s="35"/>
      <c r="F15" s="35"/>
      <c r="G15" s="35"/>
      <c r="H15" s="35"/>
      <c r="I15" s="35"/>
      <c r="J15" s="35"/>
      <c r="K15" s="35"/>
    </row>
    <row r="16" spans="1:11" ht="52.5" customHeight="1">
      <c r="A16" s="36"/>
      <c r="B16" s="36"/>
      <c r="C16" s="43"/>
      <c r="D16" s="36"/>
      <c r="E16" s="36"/>
      <c r="F16" s="36"/>
      <c r="G16" s="36"/>
      <c r="H16" s="36"/>
      <c r="I16" s="36"/>
      <c r="J16" s="36"/>
      <c r="K16" s="36"/>
    </row>
    <row r="17" spans="1:11" ht="11.25" customHeight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14">
        <v>9</v>
      </c>
      <c r="J17" s="8">
        <v>14</v>
      </c>
      <c r="K17" s="13">
        <v>15</v>
      </c>
    </row>
    <row r="18" spans="1:11" ht="25.5" customHeight="1">
      <c r="A18" s="15" t="s">
        <v>2</v>
      </c>
      <c r="B18" s="17" t="s">
        <v>43</v>
      </c>
      <c r="C18" s="17" t="s">
        <v>37</v>
      </c>
      <c r="D18" s="17" t="s">
        <v>1</v>
      </c>
      <c r="E18" s="17" t="s">
        <v>0</v>
      </c>
      <c r="F18" s="18">
        <v>4209900</v>
      </c>
      <c r="G18" s="17" t="s">
        <v>40</v>
      </c>
      <c r="H18" s="23">
        <v>210</v>
      </c>
      <c r="I18" s="28">
        <f>Олененок!I18+'Зол рыбка'!I18</f>
        <v>36964000</v>
      </c>
      <c r="J18" s="28">
        <f>Олененок!J18+'Зол рыбка'!J18</f>
        <v>38751500</v>
      </c>
      <c r="K18" s="28">
        <f>Олененок!K18+'Зол рыбка'!K18</f>
        <v>40626450</v>
      </c>
    </row>
    <row r="19" spans="1:11" ht="16.5" customHeight="1">
      <c r="A19" s="19" t="s">
        <v>3</v>
      </c>
      <c r="B19" s="13"/>
      <c r="C19" s="13"/>
      <c r="D19" s="20"/>
      <c r="E19" s="20"/>
      <c r="F19" s="21"/>
      <c r="G19" s="20" t="s">
        <v>40</v>
      </c>
      <c r="H19" s="24">
        <v>211</v>
      </c>
      <c r="I19" s="27">
        <f>Олененок!I19+'Зол рыбка'!I19</f>
        <v>27444000</v>
      </c>
      <c r="J19" s="27">
        <f>Олененок!J19+'Зол рыбка'!J19</f>
        <v>28816500</v>
      </c>
      <c r="K19" s="27">
        <f>Олененок!K19+'Зол рыбка'!K19</f>
        <v>30257000</v>
      </c>
    </row>
    <row r="20" spans="1:11" ht="16.5" customHeight="1">
      <c r="A20" s="22" t="s">
        <v>4</v>
      </c>
      <c r="B20" s="13"/>
      <c r="C20" s="13"/>
      <c r="D20" s="20"/>
      <c r="E20" s="20"/>
      <c r="F20" s="21"/>
      <c r="G20" s="20" t="s">
        <v>40</v>
      </c>
      <c r="H20" s="24">
        <v>212</v>
      </c>
      <c r="I20" s="27">
        <f>Олененок!I20+'Зол рыбка'!I20</f>
        <v>1233000</v>
      </c>
      <c r="J20" s="27">
        <f>Олененок!J20+'Зол рыбка'!J20</f>
        <v>1233000</v>
      </c>
      <c r="K20" s="27">
        <f>Олененок!K20+'Зол рыбка'!K20</f>
        <v>1233000</v>
      </c>
    </row>
    <row r="21" spans="1:11" ht="12.75">
      <c r="A21" s="22" t="s">
        <v>5</v>
      </c>
      <c r="B21" s="13"/>
      <c r="C21" s="13"/>
      <c r="D21" s="20"/>
      <c r="E21" s="20"/>
      <c r="F21" s="21"/>
      <c r="G21" s="20" t="s">
        <v>40</v>
      </c>
      <c r="H21" s="24">
        <v>213</v>
      </c>
      <c r="I21" s="27">
        <f>Олененок!I21+'Зол рыбка'!I21</f>
        <v>8287000</v>
      </c>
      <c r="J21" s="27">
        <f>Олененок!J21+'Зол рыбка'!J21</f>
        <v>8702000</v>
      </c>
      <c r="K21" s="27">
        <f>Олененок!K21+'Зол рыбка'!K21</f>
        <v>9136450</v>
      </c>
    </row>
    <row r="22" spans="1:11" ht="16.5" customHeight="1">
      <c r="A22" s="15" t="s">
        <v>6</v>
      </c>
      <c r="B22" s="16"/>
      <c r="C22" s="16"/>
      <c r="D22" s="17"/>
      <c r="E22" s="17"/>
      <c r="F22" s="18"/>
      <c r="G22" s="17" t="s">
        <v>40</v>
      </c>
      <c r="H22" s="23">
        <v>220</v>
      </c>
      <c r="I22" s="28">
        <f>Олененок!I22+'Зол рыбка'!I22</f>
        <v>4913600</v>
      </c>
      <c r="J22" s="28">
        <f>Олененок!J22+'Зол рыбка'!J22</f>
        <v>5142100</v>
      </c>
      <c r="K22" s="28">
        <f>Олененок!K22+'Зол рыбка'!K22</f>
        <v>5311950</v>
      </c>
    </row>
    <row r="23" spans="1:11" ht="16.5" customHeight="1">
      <c r="A23" s="22" t="s">
        <v>7</v>
      </c>
      <c r="B23" s="13"/>
      <c r="C23" s="13"/>
      <c r="D23" s="20"/>
      <c r="E23" s="20"/>
      <c r="F23" s="21"/>
      <c r="G23" s="20" t="s">
        <v>40</v>
      </c>
      <c r="H23" s="24">
        <v>221</v>
      </c>
      <c r="I23" s="27">
        <f>Олененок!I23+'Зол рыбка'!I23</f>
        <v>109800</v>
      </c>
      <c r="J23" s="27">
        <f>Олененок!J23+'Зол рыбка'!J23</f>
        <v>109800</v>
      </c>
      <c r="K23" s="27">
        <f>Олененок!K23+'Зол рыбка'!K23</f>
        <v>109800</v>
      </c>
    </row>
    <row r="24" spans="1:11" ht="16.5" customHeight="1">
      <c r="A24" s="22" t="s">
        <v>8</v>
      </c>
      <c r="B24" s="13"/>
      <c r="C24" s="13"/>
      <c r="D24" s="20"/>
      <c r="E24" s="20"/>
      <c r="F24" s="21"/>
      <c r="G24" s="20" t="s">
        <v>40</v>
      </c>
      <c r="H24" s="24">
        <v>222</v>
      </c>
      <c r="I24" s="27">
        <f>Олененок!I24+'Зол рыбка'!I24</f>
        <v>175800</v>
      </c>
      <c r="J24" s="27">
        <f>Олененок!J24+'Зол рыбка'!J24</f>
        <v>175800</v>
      </c>
      <c r="K24" s="27">
        <f>Олененок!K24+'Зол рыбка'!K24</f>
        <v>175800</v>
      </c>
    </row>
    <row r="25" spans="1:11" ht="12.75">
      <c r="A25" s="22" t="s">
        <v>9</v>
      </c>
      <c r="B25" s="13"/>
      <c r="C25" s="13"/>
      <c r="D25" s="20"/>
      <c r="E25" s="20"/>
      <c r="F25" s="21"/>
      <c r="G25" s="20" t="s">
        <v>40</v>
      </c>
      <c r="H25" s="24">
        <v>223</v>
      </c>
      <c r="I25" s="27">
        <f>Олененок!I25+'Зол рыбка'!I25</f>
        <v>2976500</v>
      </c>
      <c r="J25" s="27">
        <f>Олененок!J25+'Зол рыбка'!J25</f>
        <v>3194000</v>
      </c>
      <c r="K25" s="27">
        <f>Олененок!K25+'Зол рыбка'!K25</f>
        <v>3353700</v>
      </c>
    </row>
    <row r="26" spans="1:11" ht="25.5">
      <c r="A26" s="22" t="s">
        <v>10</v>
      </c>
      <c r="B26" s="13"/>
      <c r="C26" s="13"/>
      <c r="D26" s="20"/>
      <c r="E26" s="20"/>
      <c r="F26" s="21"/>
      <c r="G26" s="20" t="s">
        <v>40</v>
      </c>
      <c r="H26" s="24">
        <v>224</v>
      </c>
      <c r="I26" s="27">
        <f>Олененок!I26+'Зол рыбка'!I26</f>
        <v>0</v>
      </c>
      <c r="J26" s="27">
        <f>Олененок!J26+'Зол рыбка'!J26</f>
        <v>0</v>
      </c>
      <c r="K26" s="27">
        <f>Олененок!K26+'Зол рыбка'!K26</f>
        <v>0</v>
      </c>
    </row>
    <row r="27" spans="1:11" ht="12.75">
      <c r="A27" s="22" t="s">
        <v>11</v>
      </c>
      <c r="B27" s="13"/>
      <c r="C27" s="13"/>
      <c r="D27" s="20"/>
      <c r="E27" s="20"/>
      <c r="F27" s="21"/>
      <c r="G27" s="20" t="s">
        <v>40</v>
      </c>
      <c r="H27" s="24">
        <v>225</v>
      </c>
      <c r="I27" s="27">
        <f>Олененок!I27+'Зол рыбка'!I27</f>
        <v>929000</v>
      </c>
      <c r="J27" s="27">
        <f>Олененок!J27+'Зол рыбка'!J27</f>
        <v>940000</v>
      </c>
      <c r="K27" s="27">
        <f>Олененок!K27+'Зол рыбка'!K27</f>
        <v>950150</v>
      </c>
    </row>
    <row r="28" spans="1:11" ht="12.75">
      <c r="A28" s="22" t="s">
        <v>12</v>
      </c>
      <c r="B28" s="13"/>
      <c r="C28" s="13"/>
      <c r="D28" s="20"/>
      <c r="E28" s="20"/>
      <c r="F28" s="21"/>
      <c r="G28" s="20" t="s">
        <v>40</v>
      </c>
      <c r="H28" s="24">
        <v>226</v>
      </c>
      <c r="I28" s="27">
        <f>Олененок!I28+'Зол рыбка'!I28</f>
        <v>722500</v>
      </c>
      <c r="J28" s="27">
        <f>Олененок!J28+'Зол рыбка'!J28</f>
        <v>722500</v>
      </c>
      <c r="K28" s="27">
        <f>Олененок!K28+'Зол рыбка'!K28</f>
        <v>722500</v>
      </c>
    </row>
    <row r="29" spans="1:11" ht="12.75">
      <c r="A29" s="15" t="s">
        <v>13</v>
      </c>
      <c r="B29" s="16"/>
      <c r="C29" s="16"/>
      <c r="D29" s="17"/>
      <c r="E29" s="17"/>
      <c r="F29" s="18"/>
      <c r="G29" s="17" t="s">
        <v>40</v>
      </c>
      <c r="H29" s="23">
        <v>290</v>
      </c>
      <c r="I29" s="28">
        <f>Олененок!I29+'Зол рыбка'!I29</f>
        <v>21000</v>
      </c>
      <c r="J29" s="28">
        <f>Олененок!J29+'Зол рыбка'!J29</f>
        <v>21000</v>
      </c>
      <c r="K29" s="28">
        <f>Олененок!K29+'Зол рыбка'!K29</f>
        <v>21000</v>
      </c>
    </row>
    <row r="30" spans="1:11" ht="25.5">
      <c r="A30" s="15" t="s">
        <v>14</v>
      </c>
      <c r="B30" s="16"/>
      <c r="C30" s="16"/>
      <c r="D30" s="17"/>
      <c r="E30" s="17"/>
      <c r="F30" s="18"/>
      <c r="G30" s="17" t="s">
        <v>40</v>
      </c>
      <c r="H30" s="23">
        <v>300</v>
      </c>
      <c r="I30" s="28">
        <f>Олененок!I30+'Зол рыбка'!I30</f>
        <v>2318000</v>
      </c>
      <c r="J30" s="28">
        <f>Олененок!J30+'Зол рыбка'!J30</f>
        <v>2318000</v>
      </c>
      <c r="K30" s="28">
        <f>Олененок!K30+'Зол рыбка'!K30</f>
        <v>2318000</v>
      </c>
    </row>
    <row r="31" spans="1:11" ht="25.5">
      <c r="A31" s="22" t="s">
        <v>15</v>
      </c>
      <c r="B31" s="13"/>
      <c r="C31" s="13"/>
      <c r="D31" s="20"/>
      <c r="E31" s="20"/>
      <c r="F31" s="21"/>
      <c r="G31" s="20" t="s">
        <v>40</v>
      </c>
      <c r="H31" s="24">
        <v>310</v>
      </c>
      <c r="I31" s="27">
        <f>Олененок!I31+'Зол рыбка'!I31</f>
        <v>92000</v>
      </c>
      <c r="J31" s="27">
        <f>Олененок!J31+'Зол рыбка'!J31</f>
        <v>92000</v>
      </c>
      <c r="K31" s="27">
        <f>Олененок!K31+'Зол рыбка'!K31</f>
        <v>92000</v>
      </c>
    </row>
    <row r="32" spans="1:11" ht="25.5">
      <c r="A32" s="22" t="s">
        <v>16</v>
      </c>
      <c r="B32" s="13"/>
      <c r="C32" s="13"/>
      <c r="D32" s="20"/>
      <c r="E32" s="20"/>
      <c r="F32" s="21"/>
      <c r="G32" s="20" t="s">
        <v>40</v>
      </c>
      <c r="H32" s="24">
        <v>340</v>
      </c>
      <c r="I32" s="27">
        <f>Олененок!I32+'Зол рыбка'!I32</f>
        <v>2226000</v>
      </c>
      <c r="J32" s="27">
        <f>Олененок!J32+'Зол рыбка'!J32</f>
        <v>2226000</v>
      </c>
      <c r="K32" s="27">
        <f>Олененок!K32+'Зол рыбка'!K32</f>
        <v>2226000</v>
      </c>
    </row>
    <row r="33" spans="1:11" ht="12.75">
      <c r="A33" s="15" t="s">
        <v>17</v>
      </c>
      <c r="B33" s="16"/>
      <c r="C33" s="16"/>
      <c r="D33" s="17"/>
      <c r="E33" s="17"/>
      <c r="F33" s="18"/>
      <c r="G33" s="17"/>
      <c r="H33" s="23">
        <v>0</v>
      </c>
      <c r="I33" s="28">
        <f>Олененок!I33+'Зол рыбка'!I33</f>
        <v>44216600</v>
      </c>
      <c r="J33" s="28">
        <f>Олененок!J33+'Зол рыбка'!J33</f>
        <v>46232600</v>
      </c>
      <c r="K33" s="28">
        <f>Олененок!K33+'Зол рыбка'!K33</f>
        <v>48277400</v>
      </c>
    </row>
    <row r="34" spans="1:11" ht="12.75">
      <c r="A34" s="7"/>
      <c r="B34" s="1"/>
      <c r="C34" s="1"/>
      <c r="D34" s="2"/>
      <c r="E34" s="2"/>
      <c r="F34" s="3"/>
      <c r="G34" s="2"/>
      <c r="H34" s="4"/>
      <c r="I34" s="1"/>
      <c r="J34" s="1"/>
      <c r="K34" s="1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</sheetData>
  <mergeCells count="23">
    <mergeCell ref="J7:K7"/>
    <mergeCell ref="H1:K1"/>
    <mergeCell ref="H2:K2"/>
    <mergeCell ref="H4:K4"/>
    <mergeCell ref="G6:K6"/>
    <mergeCell ref="J12:K12"/>
    <mergeCell ref="J14:J16"/>
    <mergeCell ref="A8:K8"/>
    <mergeCell ref="A9:K9"/>
    <mergeCell ref="A10:K10"/>
    <mergeCell ref="G14:G16"/>
    <mergeCell ref="D14:D16"/>
    <mergeCell ref="H14:H16"/>
    <mergeCell ref="A11:K11"/>
    <mergeCell ref="A13:A16"/>
    <mergeCell ref="C14:C16"/>
    <mergeCell ref="I13:K13"/>
    <mergeCell ref="F14:F16"/>
    <mergeCell ref="K14:K16"/>
    <mergeCell ref="B13:H13"/>
    <mergeCell ref="B14:B16"/>
    <mergeCell ref="E14:E16"/>
    <mergeCell ref="I14:I16"/>
  </mergeCells>
  <printOptions/>
  <pageMargins left="0.19" right="0.21" top="0.25" bottom="0.32" header="0.21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Здорова</cp:lastModifiedBy>
  <cp:lastPrinted>2012-12-20T12:08:59Z</cp:lastPrinted>
  <dcterms:created xsi:type="dcterms:W3CDTF">2007-12-18T07:41:21Z</dcterms:created>
  <dcterms:modified xsi:type="dcterms:W3CDTF">2012-12-20T12:09:15Z</dcterms:modified>
  <cp:category/>
  <cp:version/>
  <cp:contentType/>
  <cp:contentStatus/>
</cp:coreProperties>
</file>